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E:\MÍO\0000 clm21 nuevo\documentación\ENERGÍA\"/>
    </mc:Choice>
  </mc:AlternateContent>
  <xr:revisionPtr revIDLastSave="0" documentId="8_{DAE03D7F-DF2D-4666-ACC2-7D4A764574A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lance eléctric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D26" i="1"/>
  <c r="C26" i="1"/>
  <c r="B26" i="1"/>
  <c r="K19" i="1"/>
  <c r="K18" i="1"/>
  <c r="K17" i="1"/>
  <c r="K16" i="1"/>
  <c r="K15" i="1"/>
  <c r="K7" i="1"/>
  <c r="K8" i="1"/>
  <c r="K9" i="1"/>
  <c r="K10" i="1"/>
  <c r="K6" i="1"/>
  <c r="I21" i="1"/>
  <c r="H21" i="1"/>
  <c r="G21" i="1"/>
  <c r="F21" i="1"/>
  <c r="E21" i="1"/>
  <c r="D21" i="1"/>
  <c r="C21" i="1"/>
  <c r="B21" i="1"/>
  <c r="K11" i="1"/>
  <c r="J21" i="1"/>
  <c r="J26" i="1"/>
  <c r="J25" i="1"/>
  <c r="J24" i="1"/>
  <c r="J23" i="1"/>
  <c r="J11" i="1"/>
  <c r="J19" i="1"/>
  <c r="J16" i="1"/>
  <c r="J17" i="1"/>
  <c r="J18" i="1"/>
  <c r="J15" i="1"/>
  <c r="J7" i="1"/>
  <c r="J8" i="1"/>
  <c r="J9" i="1"/>
  <c r="J10" i="1"/>
  <c r="J6" i="1"/>
</calcChain>
</file>

<file path=xl/sharedStrings.xml><?xml version="1.0" encoding="utf-8"?>
<sst xmlns="http://schemas.openxmlformats.org/spreadsheetml/2006/main" count="35" uniqueCount="33">
  <si>
    <t>Comunidades autónomas</t>
  </si>
  <si>
    <t>CASTILLA- LA MANCHA</t>
  </si>
  <si>
    <t>Magnitudes</t>
  </si>
  <si>
    <t>MWh</t>
  </si>
  <si>
    <t xml:space="preserve"> </t>
  </si>
  <si>
    <t>ene/21</t>
  </si>
  <si>
    <t>feb/21</t>
  </si>
  <si>
    <t>mar/21</t>
  </si>
  <si>
    <t>abr/21</t>
  </si>
  <si>
    <t>may/21</t>
  </si>
  <si>
    <t>jun/21</t>
  </si>
  <si>
    <t>jul/21</t>
  </si>
  <si>
    <t>ago/21</t>
  </si>
  <si>
    <t>Hidráulica</t>
  </si>
  <si>
    <t>Eólica</t>
  </si>
  <si>
    <t>Solar fotovoltaica</t>
  </si>
  <si>
    <t>Solar térmica</t>
  </si>
  <si>
    <t>Otras renovables</t>
  </si>
  <si>
    <t>Generación renovable</t>
  </si>
  <si>
    <t>Turbinación bombeo</t>
  </si>
  <si>
    <t>Nuclear</t>
  </si>
  <si>
    <t>Ciclo combinado</t>
  </si>
  <si>
    <t>Cogeneración</t>
  </si>
  <si>
    <t>Generación no renovable</t>
  </si>
  <si>
    <t>Consumos en bombeo</t>
  </si>
  <si>
    <t>Saldo de intercambios</t>
  </si>
  <si>
    <t>Demanda en b.c.</t>
  </si>
  <si>
    <t>Fuente</t>
  </si>
  <si>
    <t>www.ree.es</t>
  </si>
  <si>
    <t>Balance electrico_01-2021_08-2021</t>
  </si>
  <si>
    <t xml:space="preserve"> 8 primeros meses</t>
  </si>
  <si>
    <t>Total generado</t>
  </si>
  <si>
    <t>% total producido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</si>
</sst>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.00\ _€_-;\-* #,##0.00\ _€_-;_-* &quot;-&quot;??\ _€_-;_-@_-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theme="3" tint="-0.24994659260841701"/>
      </left>
      <right style="double">
        <color theme="3" tint="-0.24994659260841701"/>
      </right>
      <top style="double">
        <color theme="3" tint="-0.24994659260841701"/>
      </top>
      <bottom style="double">
        <color theme="3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 applyNumberFormat="1"/>
    <xf numFmtId="0" fontId="2" fillId="0" borderId="1" xfId="0" applyNumberFormat="1" applyFont="1" applyBorder="1"/>
    <xf numFmtId="2" fontId="2" fillId="0" borderId="1" xfId="0" applyNumberFormat="1" applyFont="1" applyBorder="1"/>
    <xf numFmtId="43" fontId="2" fillId="0" borderId="1" xfId="1" applyFont="1" applyBorder="1"/>
    <xf numFmtId="43" fontId="3" fillId="0" borderId="1" xfId="0" applyNumberFormat="1" applyFont="1" applyBorder="1"/>
    <xf numFmtId="0" fontId="3" fillId="0" borderId="1" xfId="0" applyNumberFormat="1" applyFont="1" applyBorder="1"/>
    <xf numFmtId="43" fontId="3" fillId="0" borderId="1" xfId="1" applyFont="1" applyBorder="1"/>
    <xf numFmtId="165" fontId="3" fillId="0" borderId="1" xfId="0" applyNumberFormat="1" applyFont="1" applyBorder="1"/>
    <xf numFmtId="2" fontId="3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topLeftCell="B4" workbookViewId="0">
      <selection activeCell="B4" sqref="A1:XFD1048576"/>
    </sheetView>
  </sheetViews>
  <sheetFormatPr baseColWidth="10" defaultRowHeight="16.5" thickTop="1" thickBottom="1" x14ac:dyDescent="0.4"/>
  <cols>
    <col min="1" max="1" width="22" style="1" bestFit="1" customWidth="1"/>
    <col min="2" max="2" width="15.25" style="1" customWidth="1"/>
    <col min="3" max="9" width="13.83203125" style="1" bestFit="1" customWidth="1"/>
    <col min="10" max="10" width="16.08203125" style="1" bestFit="1" customWidth="1"/>
    <col min="11" max="11" width="15.75" style="2" customWidth="1"/>
    <col min="12" max="16384" width="10.6640625" style="1"/>
  </cols>
  <sheetData>
    <row r="1" spans="1:11" thickTop="1" thickBot="1" x14ac:dyDescent="0.4">
      <c r="B1" s="1" t="s">
        <v>29</v>
      </c>
    </row>
    <row r="2" spans="1:11" thickTop="1" thickBot="1" x14ac:dyDescent="0.4">
      <c r="A2" s="1" t="s">
        <v>0</v>
      </c>
      <c r="B2" s="1" t="s">
        <v>1</v>
      </c>
    </row>
    <row r="3" spans="1:11" thickTop="1" thickBot="1" x14ac:dyDescent="0.4">
      <c r="A3" s="1" t="s">
        <v>2</v>
      </c>
      <c r="B3" s="1" t="s">
        <v>3</v>
      </c>
    </row>
    <row r="4" spans="1:11" thickTop="1" thickBot="1" x14ac:dyDescent="0.4">
      <c r="A4" s="1" t="s">
        <v>4</v>
      </c>
    </row>
    <row r="5" spans="1:11" thickTop="1" thickBot="1" x14ac:dyDescent="0.4">
      <c r="A5" s="1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30</v>
      </c>
      <c r="K5" s="2" t="s">
        <v>32</v>
      </c>
    </row>
    <row r="6" spans="1:11" thickTop="1" thickBot="1" x14ac:dyDescent="0.4">
      <c r="A6" s="5" t="s">
        <v>13</v>
      </c>
      <c r="B6" s="3">
        <v>65849.402000000002</v>
      </c>
      <c r="C6" s="3">
        <v>107607.374</v>
      </c>
      <c r="D6" s="3">
        <v>72055.423999999999</v>
      </c>
      <c r="E6" s="3">
        <v>88525.123999999996</v>
      </c>
      <c r="F6" s="3">
        <v>84685.917000000001</v>
      </c>
      <c r="G6" s="3">
        <v>74256.054999999993</v>
      </c>
      <c r="H6" s="3">
        <v>68318.312000000005</v>
      </c>
      <c r="I6" s="3">
        <v>53938.497000000003</v>
      </c>
      <c r="J6" s="4">
        <f>SUM(B6:I6)</f>
        <v>615236.10499999998</v>
      </c>
      <c r="K6" s="8">
        <f>J6*100/$J$21</f>
        <v>4.1160332495541168</v>
      </c>
    </row>
    <row r="7" spans="1:11" thickTop="1" thickBot="1" x14ac:dyDescent="0.4">
      <c r="A7" s="5" t="s">
        <v>14</v>
      </c>
      <c r="B7" s="3">
        <v>1039601.3</v>
      </c>
      <c r="C7" s="3">
        <v>822555.13699999999</v>
      </c>
      <c r="D7" s="3">
        <v>615878.11600000004</v>
      </c>
      <c r="E7" s="3">
        <v>463458.23499999999</v>
      </c>
      <c r="F7" s="3">
        <v>619434.68599999999</v>
      </c>
      <c r="G7" s="3">
        <v>484844.95</v>
      </c>
      <c r="H7" s="3">
        <v>528675.90800000005</v>
      </c>
      <c r="I7" s="3">
        <v>451574.90600000002</v>
      </c>
      <c r="J7" s="4">
        <f t="shared" ref="J7:J12" si="0">SUM(B7:I7)</f>
        <v>5026023.2379999999</v>
      </c>
      <c r="K7" s="8">
        <f t="shared" ref="K7:K10" si="1">J7*100/$J$21</f>
        <v>33.624942672438969</v>
      </c>
    </row>
    <row r="8" spans="1:11" thickTop="1" thickBot="1" x14ac:dyDescent="0.4">
      <c r="A8" s="5" t="s">
        <v>15</v>
      </c>
      <c r="B8" s="3">
        <v>147567.67300000001</v>
      </c>
      <c r="C8" s="3">
        <v>179384.421</v>
      </c>
      <c r="D8" s="3">
        <v>279075.49099999998</v>
      </c>
      <c r="E8" s="3">
        <v>263313.29200000002</v>
      </c>
      <c r="F8" s="3">
        <v>418383.174</v>
      </c>
      <c r="G8" s="3">
        <v>411606.00099999999</v>
      </c>
      <c r="H8" s="3">
        <v>474301.712</v>
      </c>
      <c r="I8" s="3">
        <v>416241.51400000002</v>
      </c>
      <c r="J8" s="4">
        <f t="shared" si="0"/>
        <v>2589873.2779999999</v>
      </c>
      <c r="K8" s="8">
        <f t="shared" si="1"/>
        <v>17.326688791093805</v>
      </c>
    </row>
    <row r="9" spans="1:11" thickTop="1" thickBot="1" x14ac:dyDescent="0.4">
      <c r="A9" s="5" t="s">
        <v>16</v>
      </c>
      <c r="B9" s="3">
        <v>12293.822</v>
      </c>
      <c r="C9" s="3">
        <v>21885.85</v>
      </c>
      <c r="D9" s="3">
        <v>34415.726000000002</v>
      </c>
      <c r="E9" s="3">
        <v>38516.129000000001</v>
      </c>
      <c r="F9" s="3">
        <v>86040.150999999998</v>
      </c>
      <c r="G9" s="3">
        <v>86656.673999999999</v>
      </c>
      <c r="H9" s="3">
        <v>120940.042</v>
      </c>
      <c r="I9" s="3">
        <v>90600.421000000002</v>
      </c>
      <c r="J9" s="4">
        <f t="shared" si="0"/>
        <v>491348.81500000006</v>
      </c>
      <c r="K9" s="8">
        <f t="shared" si="1"/>
        <v>3.2872063964272944</v>
      </c>
    </row>
    <row r="10" spans="1:11" thickTop="1" thickBot="1" x14ac:dyDescent="0.4">
      <c r="A10" s="5" t="s">
        <v>17</v>
      </c>
      <c r="B10" s="3">
        <v>42421.016000000003</v>
      </c>
      <c r="C10" s="3">
        <v>42108.756000000001</v>
      </c>
      <c r="D10" s="3">
        <v>47838.781000000003</v>
      </c>
      <c r="E10" s="3">
        <v>40034.14</v>
      </c>
      <c r="F10" s="3">
        <v>48490.877999999997</v>
      </c>
      <c r="G10" s="3">
        <v>42484.133000000002</v>
      </c>
      <c r="H10" s="3">
        <v>49601.008999999998</v>
      </c>
      <c r="I10" s="3">
        <v>46932.684000000001</v>
      </c>
      <c r="J10" s="4">
        <f t="shared" si="0"/>
        <v>359911.39700000006</v>
      </c>
      <c r="K10" s="8">
        <f t="shared" si="1"/>
        <v>2.4078679142952311</v>
      </c>
    </row>
    <row r="11" spans="1:11" thickTop="1" thickBot="1" x14ac:dyDescent="0.4">
      <c r="A11" s="5" t="s">
        <v>18</v>
      </c>
      <c r="B11" s="6">
        <v>1307733.213</v>
      </c>
      <c r="C11" s="6">
        <v>1173541.5380000002</v>
      </c>
      <c r="D11" s="6">
        <v>1049263.5379999999</v>
      </c>
      <c r="E11" s="6">
        <v>893846.91999999993</v>
      </c>
      <c r="F11" s="6">
        <v>1257034.8060000001</v>
      </c>
      <c r="G11" s="6">
        <v>1099847.8130000001</v>
      </c>
      <c r="H11" s="6">
        <v>1241836.983</v>
      </c>
      <c r="I11" s="6">
        <v>1059288.0220000001</v>
      </c>
      <c r="J11" s="4">
        <f>SUM(B11:I11)</f>
        <v>9082392.8330000006</v>
      </c>
      <c r="K11" s="8">
        <f>J11*100/J26</f>
        <v>61.10400560338006</v>
      </c>
    </row>
    <row r="12" spans="1:11" thickTop="1" thickBot="1" x14ac:dyDescent="0.4">
      <c r="B12" s="3"/>
      <c r="C12" s="3"/>
      <c r="D12" s="3"/>
      <c r="E12" s="3"/>
      <c r="F12" s="3"/>
      <c r="G12" s="3"/>
      <c r="H12" s="3"/>
      <c r="I12" s="3"/>
      <c r="J12" s="4"/>
      <c r="K12" s="8"/>
    </row>
    <row r="13" spans="1:11" thickTop="1" thickBot="1" x14ac:dyDescent="0.4">
      <c r="B13" s="3"/>
      <c r="C13" s="3"/>
      <c r="D13" s="3"/>
      <c r="E13" s="3"/>
      <c r="F13" s="3"/>
      <c r="G13" s="3"/>
      <c r="H13" s="3"/>
      <c r="I13" s="3"/>
      <c r="K13" s="8"/>
    </row>
    <row r="14" spans="1:11" thickTop="1" thickBot="1" x14ac:dyDescent="0.4">
      <c r="B14" s="3"/>
      <c r="C14" s="3"/>
      <c r="D14" s="3"/>
      <c r="E14" s="3"/>
      <c r="F14" s="3"/>
      <c r="G14" s="3"/>
      <c r="H14" s="3"/>
      <c r="I14" s="3"/>
      <c r="K14" s="8"/>
    </row>
    <row r="15" spans="1:11" thickTop="1" thickBot="1" x14ac:dyDescent="0.4">
      <c r="A15" s="5" t="s">
        <v>19</v>
      </c>
      <c r="B15" s="3">
        <v>0</v>
      </c>
      <c r="C15" s="3">
        <v>0</v>
      </c>
      <c r="D15" s="3">
        <v>1130.627</v>
      </c>
      <c r="E15" s="3">
        <v>143.93600000000001</v>
      </c>
      <c r="F15" s="3">
        <v>229.19300000000001</v>
      </c>
      <c r="G15" s="3">
        <v>7.1379999999999999</v>
      </c>
      <c r="H15" s="3">
        <v>27.931999999999999</v>
      </c>
      <c r="I15" s="3">
        <v>2.9569999999999999</v>
      </c>
      <c r="J15" s="4">
        <f>SUM(B15:I15)</f>
        <v>1541.7829999999999</v>
      </c>
      <c r="K15" s="8">
        <f t="shared" ref="K15:K19" si="2">J15*100/$J$21</f>
        <v>1.0314788160225567E-2</v>
      </c>
    </row>
    <row r="16" spans="1:11" thickTop="1" thickBot="1" x14ac:dyDescent="0.4">
      <c r="A16" s="5" t="s">
        <v>20</v>
      </c>
      <c r="B16" s="3">
        <v>720692.57200000004</v>
      </c>
      <c r="C16" s="3">
        <v>396159.84100000001</v>
      </c>
      <c r="D16" s="3">
        <v>736700.00199999998</v>
      </c>
      <c r="E16" s="3">
        <v>712853.11899999995</v>
      </c>
      <c r="F16" s="3">
        <v>350579.84700000001</v>
      </c>
      <c r="G16" s="3">
        <v>132383.74100000001</v>
      </c>
      <c r="H16" s="3">
        <v>726251.97900000005</v>
      </c>
      <c r="I16" s="3">
        <v>725478.65500000003</v>
      </c>
      <c r="J16" s="4">
        <f t="shared" ref="J16:J19" si="3">SUM(B16:I16)</f>
        <v>4501099.7560000001</v>
      </c>
      <c r="K16" s="8">
        <f t="shared" si="2"/>
        <v>30.113116094277206</v>
      </c>
    </row>
    <row r="17" spans="1:11" thickTop="1" thickBot="1" x14ac:dyDescent="0.4">
      <c r="A17" s="5" t="s">
        <v>21</v>
      </c>
      <c r="B17" s="3">
        <v>116814.95299999999</v>
      </c>
      <c r="C17" s="3">
        <v>42780.951000000001</v>
      </c>
      <c r="D17" s="3">
        <v>53847.404999999999</v>
      </c>
      <c r="E17" s="3">
        <v>97349.898000000001</v>
      </c>
      <c r="F17" s="3">
        <v>94023.172999999995</v>
      </c>
      <c r="G17" s="3">
        <v>71528.847999999998</v>
      </c>
      <c r="H17" s="3">
        <v>42539.587</v>
      </c>
      <c r="I17" s="3">
        <v>54250.144999999997</v>
      </c>
      <c r="J17" s="4">
        <f t="shared" si="3"/>
        <v>573134.96</v>
      </c>
      <c r="K17" s="8">
        <f t="shared" si="2"/>
        <v>3.8343694927362373</v>
      </c>
    </row>
    <row r="18" spans="1:11" thickTop="1" thickBot="1" x14ac:dyDescent="0.4">
      <c r="A18" s="5" t="s">
        <v>22</v>
      </c>
      <c r="B18" s="3">
        <v>101679.61900000001</v>
      </c>
      <c r="C18" s="3">
        <v>76088.554000000004</v>
      </c>
      <c r="D18" s="3">
        <v>91865.247000000003</v>
      </c>
      <c r="E18" s="3">
        <v>88224.918999999994</v>
      </c>
      <c r="F18" s="3">
        <v>102723.57399999999</v>
      </c>
      <c r="G18" s="3">
        <v>116096.63400000001</v>
      </c>
      <c r="H18" s="3">
        <v>102750.64599999999</v>
      </c>
      <c r="I18" s="3">
        <v>109707.96400000001</v>
      </c>
      <c r="J18" s="4">
        <f t="shared" si="3"/>
        <v>789137.15700000001</v>
      </c>
      <c r="K18" s="8">
        <f t="shared" si="2"/>
        <v>5.2794606010169174</v>
      </c>
    </row>
    <row r="19" spans="1:11" thickTop="1" thickBot="1" x14ac:dyDescent="0.4">
      <c r="A19" s="5" t="s">
        <v>23</v>
      </c>
      <c r="B19" s="3">
        <v>939187.14400000009</v>
      </c>
      <c r="C19" s="3">
        <v>515029.34600000002</v>
      </c>
      <c r="D19" s="3">
        <v>883543.28099999996</v>
      </c>
      <c r="E19" s="3">
        <v>898571.87199999997</v>
      </c>
      <c r="F19" s="3">
        <v>547555.78700000001</v>
      </c>
      <c r="G19" s="3">
        <v>320016.36100000003</v>
      </c>
      <c r="H19" s="3">
        <v>871570.14400000009</v>
      </c>
      <c r="I19" s="3">
        <v>889439.72100000014</v>
      </c>
      <c r="J19" s="4">
        <f>SUM(B19:I19)</f>
        <v>5864913.6560000004</v>
      </c>
      <c r="K19" s="8">
        <f>J19*100/$J$21</f>
        <v>39.237260976190584</v>
      </c>
    </row>
    <row r="20" spans="1:11" thickTop="1" thickBot="1" x14ac:dyDescent="0.4">
      <c r="B20" s="3"/>
      <c r="C20" s="3"/>
      <c r="D20" s="3"/>
      <c r="E20" s="3"/>
      <c r="F20" s="3"/>
      <c r="G20" s="3"/>
      <c r="H20" s="3"/>
      <c r="I20" s="3"/>
    </row>
    <row r="21" spans="1:11" thickTop="1" thickBot="1" x14ac:dyDescent="0.4">
      <c r="A21" s="5" t="s">
        <v>31</v>
      </c>
      <c r="B21" s="6">
        <f t="shared" ref="B21:I21" si="4">B11+B19</f>
        <v>2246920.3569999998</v>
      </c>
      <c r="C21" s="6">
        <f t="shared" si="4"/>
        <v>1688570.8840000001</v>
      </c>
      <c r="D21" s="6">
        <f t="shared" si="4"/>
        <v>1932806.8189999999</v>
      </c>
      <c r="E21" s="6">
        <f t="shared" si="4"/>
        <v>1792418.7919999999</v>
      </c>
      <c r="F21" s="6">
        <f t="shared" si="4"/>
        <v>1804590.5930000001</v>
      </c>
      <c r="G21" s="6">
        <f t="shared" si="4"/>
        <v>1419864.1740000001</v>
      </c>
      <c r="H21" s="6">
        <f t="shared" si="4"/>
        <v>2113407.1270000003</v>
      </c>
      <c r="I21" s="6">
        <f t="shared" si="4"/>
        <v>1948727.7430000002</v>
      </c>
      <c r="J21" s="7">
        <f>J11+J19</f>
        <v>14947306.489</v>
      </c>
    </row>
    <row r="22" spans="1:11" thickTop="1" thickBot="1" x14ac:dyDescent="0.4">
      <c r="A22" s="5"/>
      <c r="B22" s="3"/>
      <c r="C22" s="3"/>
      <c r="D22" s="3"/>
      <c r="E22" s="3"/>
      <c r="F22" s="3"/>
      <c r="G22" s="3"/>
      <c r="H22" s="3"/>
      <c r="I22" s="3"/>
    </row>
    <row r="23" spans="1:11" thickTop="1" thickBot="1" x14ac:dyDescent="0.4">
      <c r="A23" s="5" t="s">
        <v>24</v>
      </c>
      <c r="B23" s="3">
        <v>-133.678</v>
      </c>
      <c r="C23" s="3">
        <v>-127.051</v>
      </c>
      <c r="D23" s="3">
        <v>-5329.7529999999997</v>
      </c>
      <c r="E23" s="3">
        <v>-808.48800000000006</v>
      </c>
      <c r="F23" s="3">
        <v>-4490.2910000000002</v>
      </c>
      <c r="G23" s="3">
        <v>627.346</v>
      </c>
      <c r="H23" s="3">
        <v>-1112.367</v>
      </c>
      <c r="I23" s="3">
        <v>-30366.157999999999</v>
      </c>
      <c r="J23" s="4">
        <f t="shared" ref="J23:J24" si="5">SUM(B23:I23)</f>
        <v>-41740.44</v>
      </c>
    </row>
    <row r="24" spans="1:11" thickTop="1" thickBot="1" x14ac:dyDescent="0.4">
      <c r="A24" s="5" t="s">
        <v>25</v>
      </c>
      <c r="B24" s="3">
        <v>-1181973.686</v>
      </c>
      <c r="C24" s="3">
        <v>-772725.26599999995</v>
      </c>
      <c r="D24" s="3">
        <v>-916519.48100000003</v>
      </c>
      <c r="E24" s="3">
        <v>-849138.19799999997</v>
      </c>
      <c r="F24" s="3">
        <v>-837048.21</v>
      </c>
      <c r="G24" s="3">
        <v>-461694.55099999998</v>
      </c>
      <c r="H24" s="3">
        <v>-1023967.307</v>
      </c>
      <c r="I24" s="3">
        <v>-838660.42099999997</v>
      </c>
      <c r="J24" s="4">
        <f t="shared" si="5"/>
        <v>-6881727.1200000001</v>
      </c>
    </row>
    <row r="25" spans="1:11" thickTop="1" thickBot="1" x14ac:dyDescent="0.4">
      <c r="A25" s="5" t="s">
        <v>26</v>
      </c>
      <c r="B25" s="3">
        <v>1064812.9929999998</v>
      </c>
      <c r="C25" s="3">
        <v>915718.56700000016</v>
      </c>
      <c r="D25" s="3">
        <v>1010957.5849999998</v>
      </c>
      <c r="E25" s="3">
        <v>942472.10599999991</v>
      </c>
      <c r="F25" s="3">
        <v>963052.09200000018</v>
      </c>
      <c r="G25" s="3">
        <v>958796.96900000016</v>
      </c>
      <c r="H25" s="3">
        <v>1088327.4529999997</v>
      </c>
      <c r="I25" s="3">
        <v>1079701.1639999999</v>
      </c>
      <c r="J25" s="4">
        <f>SUM(B25:I25)</f>
        <v>8023838.9290000005</v>
      </c>
    </row>
    <row r="26" spans="1:11" thickTop="1" thickBot="1" x14ac:dyDescent="0.4">
      <c r="A26" s="1" t="s">
        <v>4</v>
      </c>
      <c r="B26" s="4">
        <f t="shared" ref="B26:I26" si="6">B23-B24+B25</f>
        <v>2246653.0009999997</v>
      </c>
      <c r="C26" s="4">
        <f t="shared" si="6"/>
        <v>1688316.7820000001</v>
      </c>
      <c r="D26" s="4">
        <f t="shared" si="6"/>
        <v>1922147.3129999998</v>
      </c>
      <c r="E26" s="4">
        <f t="shared" si="6"/>
        <v>1790801.8159999999</v>
      </c>
      <c r="F26" s="4">
        <f t="shared" si="6"/>
        <v>1795610.0110000002</v>
      </c>
      <c r="G26" s="4">
        <f t="shared" si="6"/>
        <v>1421118.8660000002</v>
      </c>
      <c r="H26" s="4">
        <f t="shared" si="6"/>
        <v>2111182.3929999997</v>
      </c>
      <c r="I26" s="4">
        <f t="shared" si="6"/>
        <v>1887995.4269999997</v>
      </c>
      <c r="J26" s="4">
        <f>J23-J24+J25</f>
        <v>14863825.609000001</v>
      </c>
    </row>
    <row r="48" spans="1:2" thickTop="1" thickBot="1" x14ac:dyDescent="0.4">
      <c r="A48" s="1" t="s">
        <v>27</v>
      </c>
      <c r="B48" s="1" t="s">
        <v>28</v>
      </c>
    </row>
  </sheetData>
  <pageMargins left="0.7" right="0.7" top="0.75" bottom="0.75" header="0.3" footer="0.3"/>
  <pageSetup paperSize="9" orientation="portrait" horizontalDpi="300" verticalDpi="300" r:id="rId1"/>
  <ignoredErrors>
    <ignoredError sqref="A23:I25 A15:I19 A2:I11 C1:I1 A48:I48 A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eléctrico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2021-11-29T10:57:28Z</dcterms:created>
  <dcterms:modified xsi:type="dcterms:W3CDTF">2021-11-29T10:57:28Z</dcterms:modified>
</cp:coreProperties>
</file>